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ppcloud.local\fs\safe\Users\safe-bjotje\Documents\Hjemmesider\Avtaler og lønn\"/>
    </mc:Choice>
  </mc:AlternateContent>
  <bookViews>
    <workbookView xWindow="0" yWindow="0" windowWidth="28800" windowHeight="13725"/>
  </bookViews>
  <sheets>
    <sheet name=" 1460 - 1.6.17" sheetId="1" r:id="rId1"/>
    <sheet name="1582 - 1.6.17" sheetId="2" r:id="rId2"/>
  </sheets>
  <definedNames>
    <definedName name="feriepenger" localSheetId="0">' 1460 - 1.6.17'!$L$3</definedName>
    <definedName name="feriepenger" localSheetId="1">'1582 - 1.6.17'!$L$3</definedName>
    <definedName name="måneder" localSheetId="0">' 1460 - 1.6.17'!$L$18</definedName>
    <definedName name="måneder" localSheetId="1">'1582 - 1.6.17'!$L$17</definedName>
    <definedName name="årsverk" localSheetId="0">' 1460 - 1.6.17'!$L$19</definedName>
    <definedName name="årsverk" localSheetId="1">'1582 - 1.6.17'!$L$18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6" i="2"/>
  <c r="H26" i="2"/>
  <c r="G26" i="2"/>
  <c r="F26" i="2"/>
  <c r="E26" i="2"/>
  <c r="D26" i="2"/>
  <c r="C26" i="2"/>
  <c r="B26" i="2"/>
  <c r="K20" i="2"/>
  <c r="J20" i="2"/>
  <c r="I20" i="2"/>
  <c r="H20" i="2"/>
  <c r="G20" i="2"/>
  <c r="F20" i="2"/>
  <c r="E20" i="2"/>
  <c r="D20" i="2"/>
  <c r="C20" i="2"/>
  <c r="B20" i="2"/>
  <c r="J10" i="2"/>
  <c r="J25" i="2" s="1"/>
  <c r="I10" i="2"/>
  <c r="I25" i="2" s="1"/>
  <c r="H10" i="2"/>
  <c r="H25" i="2" s="1"/>
  <c r="G10" i="2"/>
  <c r="G25" i="2" s="1"/>
  <c r="F10" i="2"/>
  <c r="F25" i="2" s="1"/>
  <c r="E10" i="2"/>
  <c r="E25" i="2" s="1"/>
  <c r="D10" i="2"/>
  <c r="D25" i="2" s="1"/>
  <c r="C10" i="2"/>
  <c r="C25" i="2" s="1"/>
  <c r="B10" i="2"/>
  <c r="B25" i="2" s="1"/>
  <c r="K4" i="2"/>
  <c r="K19" i="2" s="1"/>
  <c r="J4" i="2"/>
  <c r="J19" i="2" s="1"/>
  <c r="I4" i="2"/>
  <c r="I19" i="2" s="1"/>
  <c r="H4" i="2"/>
  <c r="H19" i="2" s="1"/>
  <c r="G4" i="2"/>
  <c r="G19" i="2" s="1"/>
  <c r="F4" i="2"/>
  <c r="F19" i="2" s="1"/>
  <c r="E4" i="2"/>
  <c r="E19" i="2" s="1"/>
  <c r="D4" i="2"/>
  <c r="D19" i="2" s="1"/>
  <c r="C4" i="2"/>
  <c r="C19" i="2" s="1"/>
  <c r="B4" i="2"/>
  <c r="B19" i="2" s="1"/>
  <c r="J29" i="1"/>
  <c r="I29" i="1"/>
  <c r="H29" i="1"/>
  <c r="G29" i="1"/>
  <c r="F29" i="1"/>
  <c r="E29" i="1"/>
  <c r="D29" i="1"/>
  <c r="C29" i="1"/>
  <c r="B29" i="1"/>
  <c r="J27" i="1"/>
  <c r="I27" i="1"/>
  <c r="H27" i="1"/>
  <c r="G27" i="1"/>
  <c r="F27" i="1"/>
  <c r="E27" i="1"/>
  <c r="D27" i="1"/>
  <c r="C27" i="1"/>
  <c r="B27" i="1"/>
  <c r="J23" i="1"/>
  <c r="I23" i="1"/>
  <c r="H23" i="1"/>
  <c r="G23" i="1"/>
  <c r="F23" i="1"/>
  <c r="E23" i="1"/>
  <c r="D23" i="1"/>
  <c r="C23" i="1"/>
  <c r="B23" i="1"/>
  <c r="J12" i="1"/>
  <c r="J28" i="1" s="1"/>
  <c r="I12" i="1"/>
  <c r="I28" i="1" s="1"/>
  <c r="H12" i="1"/>
  <c r="H28" i="1" s="1"/>
  <c r="G12" i="1"/>
  <c r="G28" i="1" s="1"/>
  <c r="F12" i="1"/>
  <c r="F28" i="1" s="1"/>
  <c r="E12" i="1"/>
  <c r="E28" i="1" s="1"/>
  <c r="D12" i="1"/>
  <c r="D28" i="1" s="1"/>
  <c r="C12" i="1"/>
  <c r="C28" i="1" s="1"/>
  <c r="B12" i="1"/>
  <c r="B28" i="1" s="1"/>
  <c r="J10" i="1"/>
  <c r="J26" i="1" s="1"/>
  <c r="I10" i="1"/>
  <c r="I26" i="1" s="1"/>
  <c r="H10" i="1"/>
  <c r="H26" i="1" s="1"/>
  <c r="G10" i="1"/>
  <c r="G26" i="1" s="1"/>
  <c r="F10" i="1"/>
  <c r="F26" i="1" s="1"/>
  <c r="E10" i="1"/>
  <c r="E26" i="1" s="1"/>
  <c r="D10" i="1"/>
  <c r="D26" i="1" s="1"/>
  <c r="C10" i="1"/>
  <c r="C26" i="1" s="1"/>
  <c r="B10" i="1"/>
  <c r="B26" i="1" s="1"/>
  <c r="J6" i="1"/>
  <c r="J22" i="1" s="1"/>
  <c r="I6" i="1"/>
  <c r="I22" i="1" s="1"/>
  <c r="H6" i="1"/>
  <c r="H22" i="1" s="1"/>
  <c r="G6" i="1"/>
  <c r="G22" i="1" s="1"/>
  <c r="F6" i="1"/>
  <c r="F22" i="1" s="1"/>
  <c r="E6" i="1"/>
  <c r="E22" i="1" s="1"/>
  <c r="D6" i="1"/>
  <c r="D22" i="1" s="1"/>
  <c r="C6" i="1"/>
  <c r="C22" i="1" s="1"/>
  <c r="B6" i="1"/>
  <c r="B22" i="1" s="1"/>
  <c r="H21" i="1"/>
  <c r="K21" i="1"/>
  <c r="C21" i="1"/>
  <c r="E4" i="1"/>
  <c r="E20" i="1" s="1"/>
  <c r="E21" i="1"/>
  <c r="J21" i="1"/>
  <c r="J4" i="1"/>
  <c r="J20" i="1" s="1"/>
  <c r="D21" i="1"/>
  <c r="F21" i="1"/>
  <c r="F4" i="1"/>
  <c r="F20" i="1" s="1"/>
  <c r="H4" i="1"/>
  <c r="H20" i="1" s="1"/>
  <c r="C4" i="1"/>
  <c r="C20" i="1" s="1"/>
  <c r="K4" i="1"/>
  <c r="K20" i="1" s="1"/>
  <c r="G21" i="1"/>
  <c r="G4" i="1"/>
  <c r="G20" i="1" s="1"/>
  <c r="I4" i="1"/>
  <c r="I20" i="1" s="1"/>
  <c r="I21" i="1"/>
  <c r="B21" i="1"/>
  <c r="B4" i="1"/>
  <c r="B20" i="1" s="1"/>
  <c r="D4" i="1"/>
  <c r="D20" i="1" s="1"/>
  <c r="E22" i="2"/>
  <c r="D22" i="2"/>
  <c r="C22" i="2"/>
  <c r="F22" i="2"/>
  <c r="C6" i="2"/>
  <c r="C21" i="2" s="1"/>
  <c r="I6" i="2"/>
  <c r="I21" i="2" s="1"/>
  <c r="I22" i="2"/>
  <c r="H22" i="2"/>
  <c r="D6" i="2"/>
  <c r="D21" i="2"/>
  <c r="G6" i="2"/>
  <c r="G21" i="2" s="1"/>
  <c r="G22" i="2"/>
  <c r="J22" i="2"/>
  <c r="F6" i="2"/>
  <c r="F21" i="2" s="1"/>
  <c r="B6" i="2"/>
  <c r="B21" i="2" s="1"/>
  <c r="B22" i="2"/>
  <c r="H6" i="2"/>
  <c r="H21" i="2" s="1"/>
  <c r="J6" i="2"/>
  <c r="J21" i="2" s="1"/>
  <c r="E6" i="2"/>
  <c r="E21" i="2" s="1"/>
  <c r="F28" i="2"/>
  <c r="I28" i="2"/>
  <c r="C28" i="2"/>
  <c r="C12" i="2"/>
  <c r="C27" i="2" s="1"/>
  <c r="D28" i="2"/>
  <c r="G28" i="2"/>
  <c r="B28" i="2"/>
  <c r="B12" i="2"/>
  <c r="B27" i="2" s="1"/>
  <c r="H12" i="2"/>
  <c r="H27" i="2" s="1"/>
  <c r="H28" i="2"/>
  <c r="F12" i="2"/>
  <c r="F27" i="2" s="1"/>
  <c r="J28" i="2"/>
  <c r="J12" i="2"/>
  <c r="J27" i="2" s="1"/>
  <c r="E12" i="2"/>
  <c r="E27" i="2" s="1"/>
  <c r="E28" i="2"/>
  <c r="D12" i="2"/>
  <c r="D27" i="2" s="1"/>
  <c r="G12" i="2"/>
  <c r="G27" i="2" s="1"/>
  <c r="I12" i="2"/>
  <c r="I27" i="2" s="1"/>
  <c r="H25" i="1"/>
  <c r="F25" i="1"/>
  <c r="C25" i="1"/>
  <c r="H8" i="1"/>
  <c r="H24" i="1"/>
  <c r="G25" i="1"/>
  <c r="G8" i="1"/>
  <c r="G24" i="1" s="1"/>
  <c r="I25" i="1"/>
  <c r="I8" i="1"/>
  <c r="I24" i="1" s="1"/>
  <c r="F8" i="1"/>
  <c r="F24" i="1" s="1"/>
  <c r="E25" i="1"/>
  <c r="E8" i="1"/>
  <c r="E24" i="1" s="1"/>
  <c r="D25" i="1"/>
  <c r="C8" i="1"/>
  <c r="C24" i="1"/>
  <c r="J25" i="1"/>
  <c r="J8" i="1"/>
  <c r="J24" i="1" s="1"/>
  <c r="B25" i="1"/>
  <c r="B8" i="1"/>
  <c r="B24" i="1" s="1"/>
  <c r="D8" i="1"/>
  <c r="D24" i="1"/>
  <c r="F24" i="2"/>
  <c r="E24" i="2"/>
  <c r="G8" i="2"/>
  <c r="G23" i="2" s="1"/>
  <c r="G24" i="2"/>
  <c r="B24" i="2"/>
  <c r="B8" i="2"/>
  <c r="B23" i="2" s="1"/>
  <c r="C24" i="2"/>
  <c r="J24" i="2"/>
  <c r="F8" i="2"/>
  <c r="F23" i="2" s="1"/>
  <c r="H24" i="2"/>
  <c r="H8" i="2"/>
  <c r="H23" i="2" s="1"/>
  <c r="E8" i="2"/>
  <c r="E23" i="2" s="1"/>
  <c r="I24" i="2"/>
  <c r="J8" i="2"/>
  <c r="J23" i="2" s="1"/>
  <c r="D24" i="2"/>
  <c r="D8" i="2"/>
  <c r="D23" i="2" s="1"/>
  <c r="I8" i="2"/>
  <c r="I23" i="2" s="1"/>
  <c r="C8" i="2"/>
  <c r="C23" i="2" s="1"/>
</calcChain>
</file>

<file path=xl/sharedStrings.xml><?xml version="1.0" encoding="utf-8"?>
<sst xmlns="http://schemas.openxmlformats.org/spreadsheetml/2006/main" count="39" uniqueCount="16">
  <si>
    <t>OPERATØR, OLJEBORINGS- OG FORPLEININGSBEDRIFTER - 1460 timer</t>
  </si>
  <si>
    <t>A</t>
  </si>
  <si>
    <t>L1</t>
  </si>
  <si>
    <t>L2</t>
  </si>
  <si>
    <t>B 1</t>
  </si>
  <si>
    <t>B</t>
  </si>
  <si>
    <t>C</t>
  </si>
  <si>
    <t>E</t>
  </si>
  <si>
    <t>Linje 1 = Årslønn ekskl. feriepenger</t>
  </si>
  <si>
    <t>Linje 2 = Årslønn inkl. feriepenger</t>
  </si>
  <si>
    <t>JUSTERT MÅNEDSLØNN/SAMLET TIMELØNN</t>
  </si>
  <si>
    <t>Linje 1 = Justert månedslønn</t>
  </si>
  <si>
    <t>Linje 2 = Samlet timelønn</t>
  </si>
  <si>
    <t>OPERATØR, OLJEBORINGS- OG FORPLEININGSBEDROFTER - 1582 timer (samme som 1460 t + 5,9%)</t>
  </si>
  <si>
    <t>Lønnstabell per 1.6.2017</t>
  </si>
  <si>
    <t>kr 12500+1264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</si>
</sst>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name val="MS Sans Serif"/>
      <family val="2"/>
    </font>
    <font>
      <sz val="9"/>
      <name val="Verdana"/>
      <family val="2"/>
    </font>
    <font>
      <sz val="11"/>
      <name val="Calibri"/>
      <family val="2"/>
      <scheme val="minor"/>
    </font>
    <font>
      <sz val="8"/>
      <name val="MS Sans Serif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9">
    <border>
      <left/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3" fontId="3" fillId="0" borderId="0" xfId="0" applyNumberFormat="1" applyFont="1"/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Fill="1" applyBorder="1"/>
    <xf numFmtId="0" fontId="2" fillId="0" borderId="8" xfId="0" applyFont="1" applyBorder="1" applyAlignment="1">
      <alignment horizontal="center"/>
    </xf>
    <xf numFmtId="3" fontId="0" fillId="0" borderId="0" xfId="0" applyNumberFormat="1"/>
    <xf numFmtId="0" fontId="2" fillId="0" borderId="10" xfId="0" applyFont="1" applyBorder="1" applyAlignment="1">
      <alignment horizontal="center"/>
    </xf>
    <xf numFmtId="3" fontId="0" fillId="0" borderId="0" xfId="0" applyNumberFormat="1" applyBorder="1"/>
    <xf numFmtId="3" fontId="4" fillId="0" borderId="0" xfId="0" applyNumberFormat="1" applyFont="1" applyBorder="1"/>
    <xf numFmtId="0" fontId="0" fillId="0" borderId="0" xfId="0" applyBorder="1"/>
    <xf numFmtId="2" fontId="2" fillId="0" borderId="7" xfId="0" applyNumberFormat="1" applyFont="1" applyBorder="1" applyAlignment="1">
      <alignment horizontal="center"/>
    </xf>
    <xf numFmtId="1" fontId="0" fillId="0" borderId="0" xfId="0" applyNumberFormat="1" applyBorder="1"/>
    <xf numFmtId="0" fontId="2" fillId="0" borderId="7" xfId="0" applyFont="1" applyBorder="1" applyAlignment="1">
      <alignment horizontal="center"/>
    </xf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5" fillId="2" borderId="9" xfId="0" applyFont="1" applyFill="1" applyBorder="1"/>
    <xf numFmtId="0" fontId="2" fillId="0" borderId="8" xfId="0" applyFont="1" applyFill="1" applyBorder="1"/>
    <xf numFmtId="3" fontId="8" fillId="0" borderId="0" xfId="0" applyNumberFormat="1" applyFont="1" applyBorder="1"/>
    <xf numFmtId="0" fontId="2" fillId="0" borderId="14" xfId="0" applyFont="1" applyBorder="1" applyAlignment="1">
      <alignment horizontal="center"/>
    </xf>
    <xf numFmtId="4" fontId="4" fillId="0" borderId="14" xfId="0" applyNumberFormat="1" applyFont="1" applyBorder="1"/>
    <xf numFmtId="4" fontId="4" fillId="0" borderId="15" xfId="0" applyNumberFormat="1" applyFont="1" applyBorder="1"/>
    <xf numFmtId="2" fontId="4" fillId="0" borderId="8" xfId="0" applyNumberFormat="1" applyFont="1" applyBorder="1"/>
    <xf numFmtId="2" fontId="4" fillId="0" borderId="16" xfId="0" applyNumberFormat="1" applyFont="1" applyBorder="1"/>
    <xf numFmtId="4" fontId="4" fillId="0" borderId="0" xfId="0" applyNumberFormat="1" applyFont="1" applyBorder="1"/>
    <xf numFmtId="0" fontId="3" fillId="0" borderId="0" xfId="0" applyFont="1" applyFill="1" applyBorder="1"/>
    <xf numFmtId="2" fontId="4" fillId="0" borderId="0" xfId="0" applyNumberFormat="1" applyFont="1" applyBorder="1"/>
    <xf numFmtId="4" fontId="4" fillId="0" borderId="14" xfId="0" applyNumberFormat="1" applyFont="1" applyFill="1" applyBorder="1"/>
    <xf numFmtId="0" fontId="2" fillId="0" borderId="0" xfId="0" applyFont="1"/>
    <xf numFmtId="0" fontId="5" fillId="0" borderId="0" xfId="0" applyFont="1"/>
    <xf numFmtId="3" fontId="7" fillId="0" borderId="0" xfId="0" applyNumberFormat="1" applyFont="1" applyBorder="1"/>
    <xf numFmtId="0" fontId="2" fillId="0" borderId="6" xfId="0" applyFont="1" applyFill="1" applyBorder="1"/>
    <xf numFmtId="4" fontId="4" fillId="0" borderId="0" xfId="0" applyNumberFormat="1" applyFont="1" applyFill="1"/>
    <xf numFmtId="2" fontId="4" fillId="0" borderId="8" xfId="0" applyNumberFormat="1" applyFont="1" applyFill="1" applyBorder="1"/>
    <xf numFmtId="2" fontId="4" fillId="0" borderId="0" xfId="0" applyNumberFormat="1" applyFont="1" applyFill="1"/>
    <xf numFmtId="4" fontId="4" fillId="0" borderId="0" xfId="0" applyNumberFormat="1" applyFont="1" applyFill="1" applyBorder="1"/>
    <xf numFmtId="2" fontId="4" fillId="0" borderId="0" xfId="0" applyNumberFormat="1" applyFont="1" applyFill="1" applyBorder="1"/>
    <xf numFmtId="3" fontId="4" fillId="0" borderId="14" xfId="0" applyNumberFormat="1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2" fillId="0" borderId="17" xfId="0" applyFont="1" applyFill="1" applyBorder="1"/>
    <xf numFmtId="0" fontId="2" fillId="0" borderId="13" xfId="0" applyFont="1" applyBorder="1" applyAlignment="1">
      <alignment horizontal="center"/>
    </xf>
    <xf numFmtId="3" fontId="10" fillId="0" borderId="8" xfId="0" applyNumberFormat="1" applyFont="1" applyBorder="1"/>
    <xf numFmtId="2" fontId="11" fillId="0" borderId="7" xfId="0" applyNumberFormat="1" applyFont="1" applyBorder="1" applyAlignment="1">
      <alignment horizontal="left"/>
    </xf>
    <xf numFmtId="0" fontId="5" fillId="2" borderId="18" xfId="0" applyNumberFormat="1" applyFont="1" applyFill="1" applyBorder="1"/>
    <xf numFmtId="0" fontId="6" fillId="0" borderId="6" xfId="0" applyFont="1" applyBorder="1"/>
    <xf numFmtId="9" fontId="6" fillId="0" borderId="6" xfId="1" applyFont="1" applyBorder="1"/>
    <xf numFmtId="3" fontId="4" fillId="0" borderId="6" xfId="0" applyNumberFormat="1" applyFont="1" applyBorder="1"/>
    <xf numFmtId="9" fontId="3" fillId="0" borderId="6" xfId="1" applyFont="1" applyBorder="1"/>
    <xf numFmtId="3" fontId="3" fillId="0" borderId="6" xfId="0" applyNumberFormat="1" applyFont="1" applyBorder="1"/>
    <xf numFmtId="0" fontId="0" fillId="0" borderId="6" xfId="0" applyBorder="1"/>
    <xf numFmtId="3" fontId="4" fillId="0" borderId="14" xfId="0" applyNumberFormat="1" applyFont="1" applyBorder="1"/>
    <xf numFmtId="3" fontId="10" fillId="0" borderId="6" xfId="0" applyNumberFormat="1" applyFont="1" applyBorder="1"/>
    <xf numFmtId="3" fontId="4" fillId="0" borderId="6" xfId="0" applyNumberFormat="1" applyFont="1" applyFill="1" applyBorder="1"/>
    <xf numFmtId="3" fontId="9" fillId="0" borderId="6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2" fillId="0" borderId="0" xfId="0" applyNumberFormat="1" applyFont="1"/>
    <xf numFmtId="3" fontId="10" fillId="0" borderId="0" xfId="0" applyNumberFormat="1" applyFont="1" applyBorder="1"/>
    <xf numFmtId="3" fontId="12" fillId="0" borderId="0" xfId="0" applyNumberFormat="1" applyFont="1" applyBorder="1"/>
    <xf numFmtId="3" fontId="2" fillId="0" borderId="1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/>
    <xf numFmtId="0" fontId="4" fillId="0" borderId="4" xfId="0" applyFont="1" applyBorder="1" applyAlignme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1" width="12.140625" customWidth="1"/>
    <col min="2" max="2" width="10.5703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8" width="10.28515625" customWidth="1"/>
    <col min="9" max="9" width="10" customWidth="1"/>
    <col min="10" max="11" width="10.140625" customWidth="1"/>
    <col min="12" max="12" width="10.7109375" customWidth="1"/>
    <col min="13" max="13" width="10.28515625" customWidth="1"/>
  </cols>
  <sheetData>
    <row r="1" spans="1:14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"/>
    </row>
    <row r="2" spans="1:14" ht="21" customHeight="1" thickBot="1" x14ac:dyDescent="0.3">
      <c r="A2" s="68" t="s">
        <v>14</v>
      </c>
      <c r="B2" s="69"/>
      <c r="C2" s="69"/>
      <c r="D2" s="70"/>
      <c r="E2" s="2"/>
      <c r="F2" s="3">
        <v>0</v>
      </c>
      <c r="G2" s="3">
        <v>1</v>
      </c>
      <c r="H2" s="3">
        <v>2</v>
      </c>
      <c r="I2" s="3">
        <v>3</v>
      </c>
      <c r="J2" s="4">
        <v>4</v>
      </c>
      <c r="K2" s="5">
        <v>5</v>
      </c>
      <c r="L2" s="1"/>
      <c r="M2" s="6"/>
    </row>
    <row r="3" spans="1:14" ht="20.100000000000001" customHeight="1" thickBot="1" x14ac:dyDescent="0.3">
      <c r="A3" s="7"/>
      <c r="B3" s="61">
        <v>0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62">
        <v>8</v>
      </c>
      <c r="K3" s="8">
        <v>9</v>
      </c>
      <c r="L3" s="50">
        <v>1.1200000000000001</v>
      </c>
      <c r="M3" s="9"/>
    </row>
    <row r="4" spans="1:14" ht="15.95" customHeight="1" x14ac:dyDescent="0.25">
      <c r="A4" s="10" t="s">
        <v>1</v>
      </c>
      <c r="B4" s="44">
        <f t="shared" ref="B4:K4" si="0">B5/feriepenger</f>
        <v>521440.95526785712</v>
      </c>
      <c r="C4" s="44">
        <f t="shared" si="0"/>
        <v>531985.91217857134</v>
      </c>
      <c r="D4" s="44">
        <f t="shared" si="0"/>
        <v>542533.8389419642</v>
      </c>
      <c r="E4" s="44">
        <f t="shared" si="0"/>
        <v>553079.78580357146</v>
      </c>
      <c r="F4" s="44">
        <f t="shared" si="0"/>
        <v>563626.72261607135</v>
      </c>
      <c r="G4" s="44">
        <f t="shared" si="0"/>
        <v>574173.65942857135</v>
      </c>
      <c r="H4" s="44">
        <f t="shared" si="0"/>
        <v>584720.59624107135</v>
      </c>
      <c r="I4" s="44">
        <f t="shared" si="0"/>
        <v>595267.53305357136</v>
      </c>
      <c r="J4" s="44">
        <f t="shared" si="0"/>
        <v>609093.18722321419</v>
      </c>
      <c r="K4" s="44">
        <f t="shared" si="0"/>
        <v>620091.8392857142</v>
      </c>
      <c r="L4" s="51" t="s">
        <v>2</v>
      </c>
      <c r="M4" s="11"/>
      <c r="N4" s="13"/>
    </row>
    <row r="5" spans="1:14" ht="15.95" customHeight="1" thickBot="1" x14ac:dyDescent="0.3">
      <c r="A5" s="49" t="s">
        <v>15</v>
      </c>
      <c r="B5" s="48">
        <v>584013.86990000005</v>
      </c>
      <c r="C5" s="48">
        <v>595824.22164</v>
      </c>
      <c r="D5" s="48">
        <v>607637.899615</v>
      </c>
      <c r="E5" s="48">
        <v>619449.36010000005</v>
      </c>
      <c r="F5" s="48">
        <v>631261.92932999996</v>
      </c>
      <c r="G5" s="48">
        <v>643074.49855999998</v>
      </c>
      <c r="H5" s="48">
        <v>654887.06779</v>
      </c>
      <c r="I5" s="48">
        <v>666699.63702000002</v>
      </c>
      <c r="J5" s="48">
        <v>682184.36968999996</v>
      </c>
      <c r="K5" s="48">
        <v>694502.86</v>
      </c>
      <c r="L5" s="52" t="s">
        <v>3</v>
      </c>
      <c r="M5" s="15"/>
      <c r="N5" s="13"/>
    </row>
    <row r="6" spans="1:14" ht="15.95" customHeight="1" x14ac:dyDescent="0.25">
      <c r="A6" s="10" t="s">
        <v>4</v>
      </c>
      <c r="B6" s="44">
        <f t="shared" ref="B6:J6" si="1">B7/feriepenger</f>
        <v>510909.85766964278</v>
      </c>
      <c r="C6" s="44">
        <f t="shared" si="1"/>
        <v>521063.78397767857</v>
      </c>
      <c r="D6" s="44">
        <f t="shared" si="1"/>
        <v>531216.72033482138</v>
      </c>
      <c r="E6" s="44">
        <f t="shared" si="1"/>
        <v>541370.646642857</v>
      </c>
      <c r="F6" s="44">
        <f t="shared" si="1"/>
        <v>551525.5629017856</v>
      </c>
      <c r="G6" s="44">
        <f t="shared" si="1"/>
        <v>561679.48920982121</v>
      </c>
      <c r="H6" s="44">
        <f t="shared" si="1"/>
        <v>571833.41551785707</v>
      </c>
      <c r="I6" s="44">
        <f t="shared" si="1"/>
        <v>581987.3418258928</v>
      </c>
      <c r="J6" s="44">
        <f t="shared" si="1"/>
        <v>595421.96539285709</v>
      </c>
      <c r="K6" s="57"/>
      <c r="L6" s="54"/>
      <c r="M6" s="11"/>
      <c r="N6" s="13"/>
    </row>
    <row r="7" spans="1:14" ht="15.95" customHeight="1" thickBot="1" x14ac:dyDescent="0.3">
      <c r="A7" s="16"/>
      <c r="B7" s="48">
        <v>572219.04058999999</v>
      </c>
      <c r="C7" s="48">
        <v>583591.43805500004</v>
      </c>
      <c r="D7" s="48">
        <v>594962.72677499999</v>
      </c>
      <c r="E7" s="48">
        <v>606335.12423999992</v>
      </c>
      <c r="F7" s="48">
        <v>617708.63044999994</v>
      </c>
      <c r="G7" s="48">
        <v>629081.02791499987</v>
      </c>
      <c r="H7" s="48">
        <v>640453.42537999991</v>
      </c>
      <c r="I7" s="48">
        <v>651825.82284499996</v>
      </c>
      <c r="J7" s="48">
        <v>666872.60123999999</v>
      </c>
      <c r="K7" s="58"/>
      <c r="L7" s="54"/>
      <c r="M7" s="12"/>
      <c r="N7" s="13"/>
    </row>
    <row r="8" spans="1:14" ht="15.95" customHeight="1" x14ac:dyDescent="0.25">
      <c r="A8" s="10" t="s">
        <v>5</v>
      </c>
      <c r="B8" s="45">
        <f t="shared" ref="B8:I8" si="2">B9/feriepenger</f>
        <v>501471.66585714277</v>
      </c>
      <c r="C8" s="44">
        <f t="shared" si="2"/>
        <v>511232.58166071418</v>
      </c>
      <c r="D8" s="44">
        <f t="shared" si="2"/>
        <v>520993.49746428564</v>
      </c>
      <c r="E8" s="44">
        <f t="shared" si="2"/>
        <v>532221.04464285704</v>
      </c>
      <c r="F8" s="44">
        <f t="shared" si="2"/>
        <v>541031.70089285704</v>
      </c>
      <c r="G8" s="44">
        <f t="shared" si="2"/>
        <v>549842.35714285704</v>
      </c>
      <c r="H8" s="44">
        <f t="shared" si="2"/>
        <v>560039.50446428568</v>
      </c>
      <c r="I8" s="44">
        <f t="shared" si="2"/>
        <v>570858.98660714272</v>
      </c>
      <c r="J8" s="44">
        <f>J9/feriepenger</f>
        <v>582841.66944642854</v>
      </c>
      <c r="K8" s="53"/>
      <c r="L8" s="54"/>
      <c r="M8" s="11"/>
      <c r="N8" s="13"/>
    </row>
    <row r="9" spans="1:14" ht="15.95" customHeight="1" thickBot="1" x14ac:dyDescent="0.3">
      <c r="A9" s="16"/>
      <c r="B9" s="48">
        <v>561648.26575999998</v>
      </c>
      <c r="C9" s="48">
        <v>572580.49145999993</v>
      </c>
      <c r="D9" s="48">
        <v>583512.71716</v>
      </c>
      <c r="E9" s="48">
        <v>596087.56999999995</v>
      </c>
      <c r="F9" s="48">
        <v>605955.505</v>
      </c>
      <c r="G9" s="48">
        <v>615823.43999999994</v>
      </c>
      <c r="H9" s="48">
        <v>627244.245</v>
      </c>
      <c r="I9" s="48">
        <v>639362.06499999994</v>
      </c>
      <c r="J9" s="48">
        <v>652782.66978</v>
      </c>
      <c r="K9" s="58"/>
      <c r="L9" s="55"/>
      <c r="M9" s="11"/>
      <c r="N9" s="13"/>
    </row>
    <row r="10" spans="1:14" ht="15.95" customHeight="1" x14ac:dyDescent="0.25">
      <c r="A10" s="10" t="s">
        <v>6</v>
      </c>
      <c r="B10" s="44">
        <f t="shared" ref="B10:J10" si="3">B11/feriepenger</f>
        <v>483197.17237499991</v>
      </c>
      <c r="C10" s="44">
        <f t="shared" si="3"/>
        <v>491709.76010267844</v>
      </c>
      <c r="D10" s="44">
        <f t="shared" si="3"/>
        <v>500222.34783035709</v>
      </c>
      <c r="E10" s="44">
        <f t="shared" si="3"/>
        <v>508734.93555803556</v>
      </c>
      <c r="F10" s="44">
        <f t="shared" si="3"/>
        <v>517248.51323660713</v>
      </c>
      <c r="G10" s="44">
        <f t="shared" si="3"/>
        <v>525761.10096428567</v>
      </c>
      <c r="H10" s="44">
        <f t="shared" si="3"/>
        <v>534273.68869196414</v>
      </c>
      <c r="I10" s="44">
        <f t="shared" si="3"/>
        <v>542786.27641964273</v>
      </c>
      <c r="J10" s="44">
        <f t="shared" si="3"/>
        <v>554579.56140625</v>
      </c>
      <c r="K10" s="53"/>
      <c r="L10" s="55"/>
      <c r="M10" s="11"/>
      <c r="N10" s="13"/>
    </row>
    <row r="11" spans="1:14" ht="15.95" customHeight="1" thickBot="1" x14ac:dyDescent="0.3">
      <c r="A11" s="16"/>
      <c r="B11" s="48">
        <v>541180.83305999998</v>
      </c>
      <c r="C11" s="48">
        <v>550714.93131499994</v>
      </c>
      <c r="D11" s="48">
        <v>560249.02957000001</v>
      </c>
      <c r="E11" s="48">
        <v>569783.12782499986</v>
      </c>
      <c r="F11" s="48">
        <v>579318.33482500003</v>
      </c>
      <c r="G11" s="48">
        <v>588852.43307999999</v>
      </c>
      <c r="H11" s="48">
        <v>598386.53133499995</v>
      </c>
      <c r="I11" s="48">
        <v>607920.62958999991</v>
      </c>
      <c r="J11" s="48">
        <v>621129.10877500009</v>
      </c>
      <c r="K11" s="58"/>
      <c r="L11" s="55"/>
      <c r="M11" s="11"/>
      <c r="N11" s="13"/>
    </row>
    <row r="12" spans="1:14" ht="15.95" customHeight="1" x14ac:dyDescent="0.25">
      <c r="A12" s="10" t="s">
        <v>7</v>
      </c>
      <c r="B12" s="44">
        <f t="shared" ref="B12:J12" si="4">B13/feriepenger</f>
        <v>475620.08824107132</v>
      </c>
      <c r="C12" s="44">
        <f t="shared" si="4"/>
        <v>483451.58975446422</v>
      </c>
      <c r="D12" s="44">
        <f t="shared" si="4"/>
        <v>491285.07116964273</v>
      </c>
      <c r="E12" s="44">
        <f t="shared" si="4"/>
        <v>499116.57268303569</v>
      </c>
      <c r="F12" s="44">
        <f t="shared" si="4"/>
        <v>506947.08424553566</v>
      </c>
      <c r="G12" s="44">
        <f t="shared" si="4"/>
        <v>514778.5857589285</v>
      </c>
      <c r="H12" s="44">
        <f t="shared" si="4"/>
        <v>522610.0872723214</v>
      </c>
      <c r="I12" s="44">
        <f t="shared" si="4"/>
        <v>530442.57873660699</v>
      </c>
      <c r="J12" s="44">
        <f t="shared" si="4"/>
        <v>541554.77750892844</v>
      </c>
      <c r="K12" s="53"/>
      <c r="L12" s="55"/>
      <c r="M12" s="9"/>
      <c r="N12" s="13"/>
    </row>
    <row r="13" spans="1:14" ht="15.95" customHeight="1" thickBot="1" x14ac:dyDescent="0.3">
      <c r="A13" s="16"/>
      <c r="B13" s="48">
        <v>532694.49882999994</v>
      </c>
      <c r="C13" s="48">
        <v>541465.78052499995</v>
      </c>
      <c r="D13" s="48">
        <v>550239.27970999992</v>
      </c>
      <c r="E13" s="48">
        <v>559010.56140500004</v>
      </c>
      <c r="F13" s="48">
        <v>567780.73435499996</v>
      </c>
      <c r="G13" s="48">
        <v>576552.01604999998</v>
      </c>
      <c r="H13" s="48">
        <v>585323.29774499999</v>
      </c>
      <c r="I13" s="48">
        <v>594095.68818499986</v>
      </c>
      <c r="J13" s="48">
        <v>606541.35080999997</v>
      </c>
      <c r="K13" s="58"/>
      <c r="L13" s="56"/>
      <c r="M13" s="9"/>
      <c r="N13" s="13"/>
    </row>
    <row r="14" spans="1:14" x14ac:dyDescent="0.25">
      <c r="A14" s="17"/>
      <c r="B14" s="18" t="s">
        <v>8</v>
      </c>
      <c r="C14" s="12"/>
      <c r="D14" s="12"/>
      <c r="E14" s="12"/>
      <c r="F14" s="17"/>
      <c r="G14" s="17"/>
      <c r="H14" s="17"/>
      <c r="I14" s="17"/>
      <c r="J14" s="17"/>
      <c r="K14" s="17"/>
    </row>
    <row r="15" spans="1:14" x14ac:dyDescent="0.25">
      <c r="A15" s="17"/>
      <c r="B15" s="18" t="s">
        <v>9</v>
      </c>
      <c r="C15" s="12"/>
      <c r="D15" s="12"/>
      <c r="E15" s="19"/>
      <c r="F15" s="12"/>
      <c r="G15" s="17"/>
      <c r="H15" s="17"/>
      <c r="I15" s="17"/>
      <c r="J15" s="17"/>
      <c r="K15" s="17"/>
    </row>
    <row r="16" spans="1:14" ht="9.7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3" ht="20.100000000000001" customHeight="1" thickBot="1" x14ac:dyDescent="0.3">
      <c r="A17" s="17"/>
      <c r="B17" s="17"/>
      <c r="C17" s="20"/>
      <c r="D17" s="20"/>
      <c r="E17" s="21" t="s">
        <v>10</v>
      </c>
      <c r="F17" s="20"/>
      <c r="G17" s="20"/>
      <c r="H17" s="17"/>
      <c r="I17" s="17"/>
      <c r="J17" s="17"/>
      <c r="K17" s="17"/>
      <c r="L17" s="22"/>
      <c r="M17" s="9"/>
    </row>
    <row r="18" spans="1:13" ht="20.100000000000001" customHeight="1" thickBot="1" x14ac:dyDescent="0.3">
      <c r="A18" s="68" t="s">
        <v>14</v>
      </c>
      <c r="B18" s="69"/>
      <c r="C18" s="69"/>
      <c r="D18" s="69"/>
      <c r="E18" s="71"/>
      <c r="F18" s="5">
        <v>0</v>
      </c>
      <c r="G18" s="5">
        <v>1</v>
      </c>
      <c r="H18" s="5">
        <v>2</v>
      </c>
      <c r="I18" s="5">
        <v>3</v>
      </c>
      <c r="J18" s="5">
        <v>4</v>
      </c>
      <c r="K18" s="5">
        <v>5</v>
      </c>
      <c r="L18" s="23">
        <v>12</v>
      </c>
      <c r="M18" s="9"/>
    </row>
    <row r="19" spans="1:13" ht="20.100000000000001" customHeight="1" thickBot="1" x14ac:dyDescent="0.3">
      <c r="A19" s="24"/>
      <c r="B19" s="8">
        <v>0</v>
      </c>
      <c r="C19" s="8">
        <v>1</v>
      </c>
      <c r="D19" s="8">
        <v>2</v>
      </c>
      <c r="E19" s="8">
        <v>3</v>
      </c>
      <c r="F19" s="8">
        <v>4</v>
      </c>
      <c r="G19" s="8">
        <v>5</v>
      </c>
      <c r="H19" s="8">
        <v>6</v>
      </c>
      <c r="I19" s="8">
        <v>7</v>
      </c>
      <c r="J19" s="8">
        <v>8</v>
      </c>
      <c r="K19" s="8">
        <v>9</v>
      </c>
      <c r="L19" s="23">
        <v>1752</v>
      </c>
      <c r="M19" s="25"/>
    </row>
    <row r="20" spans="1:13" x14ac:dyDescent="0.25">
      <c r="A20" s="26" t="s">
        <v>1</v>
      </c>
      <c r="B20" s="27">
        <f t="shared" ref="B20:J20" si="5">B4/måneder</f>
        <v>43453.412938988091</v>
      </c>
      <c r="C20" s="27">
        <f t="shared" si="5"/>
        <v>44332.159348214278</v>
      </c>
      <c r="D20" s="27">
        <f t="shared" si="5"/>
        <v>45211.153245163681</v>
      </c>
      <c r="E20" s="27">
        <f t="shared" si="5"/>
        <v>46089.982150297619</v>
      </c>
      <c r="F20" s="27">
        <f t="shared" si="5"/>
        <v>46968.893551339279</v>
      </c>
      <c r="G20" s="27">
        <f t="shared" si="5"/>
        <v>47847.804952380946</v>
      </c>
      <c r="H20" s="27">
        <f t="shared" si="5"/>
        <v>48726.716353422613</v>
      </c>
      <c r="I20" s="27">
        <f t="shared" si="5"/>
        <v>49605.62775446428</v>
      </c>
      <c r="J20" s="27">
        <f t="shared" si="5"/>
        <v>50757.765601934516</v>
      </c>
      <c r="K20" s="28">
        <f>K4/måneder</f>
        <v>51674.319940476184</v>
      </c>
      <c r="M20" s="25"/>
    </row>
    <row r="21" spans="1:13" ht="20.100000000000001" customHeight="1" thickBot="1" x14ac:dyDescent="0.3">
      <c r="A21" s="8"/>
      <c r="B21" s="29">
        <f t="shared" ref="B21:K21" si="6">B5/årsverk</f>
        <v>333.34124994292239</v>
      </c>
      <c r="C21" s="29">
        <f t="shared" si="6"/>
        <v>340.08231828767123</v>
      </c>
      <c r="D21" s="29">
        <f t="shared" si="6"/>
        <v>346.82528516837897</v>
      </c>
      <c r="E21" s="29">
        <f t="shared" si="6"/>
        <v>353.56698635844754</v>
      </c>
      <c r="F21" s="29">
        <f t="shared" si="6"/>
        <v>360.30932039383561</v>
      </c>
      <c r="G21" s="29">
        <f t="shared" si="6"/>
        <v>367.05165442922373</v>
      </c>
      <c r="H21" s="29">
        <f t="shared" si="6"/>
        <v>373.79398846461186</v>
      </c>
      <c r="I21" s="29">
        <f t="shared" si="6"/>
        <v>380.53632250000004</v>
      </c>
      <c r="J21" s="29">
        <f t="shared" si="6"/>
        <v>389.37464023401822</v>
      </c>
      <c r="K21" s="30">
        <f t="shared" si="6"/>
        <v>396.40574200913244</v>
      </c>
      <c r="M21" s="25"/>
    </row>
    <row r="22" spans="1:13" x14ac:dyDescent="0.25">
      <c r="A22" s="26" t="s">
        <v>4</v>
      </c>
      <c r="B22" s="27">
        <f t="shared" ref="B22:J22" si="7">B6/måneder</f>
        <v>42575.821472470234</v>
      </c>
      <c r="C22" s="27">
        <f t="shared" si="7"/>
        <v>43421.981998139883</v>
      </c>
      <c r="D22" s="27">
        <f t="shared" si="7"/>
        <v>44268.060027901782</v>
      </c>
      <c r="E22" s="27">
        <f t="shared" si="7"/>
        <v>45114.220553571417</v>
      </c>
      <c r="F22" s="27">
        <f t="shared" si="7"/>
        <v>45960.463575148802</v>
      </c>
      <c r="G22" s="27">
        <f t="shared" si="7"/>
        <v>46806.624100818437</v>
      </c>
      <c r="H22" s="27">
        <f t="shared" si="7"/>
        <v>47652.784626488086</v>
      </c>
      <c r="I22" s="27">
        <f t="shared" si="7"/>
        <v>48498.945152157736</v>
      </c>
      <c r="J22" s="27">
        <f t="shared" si="7"/>
        <v>49618.497116071427</v>
      </c>
      <c r="K22" s="31"/>
      <c r="L22" s="32"/>
      <c r="M22" s="25"/>
    </row>
    <row r="23" spans="1:13" ht="20.100000000000001" customHeight="1" thickBot="1" x14ac:dyDescent="0.3">
      <c r="A23" s="8"/>
      <c r="B23" s="29">
        <f t="shared" ref="B23:J23" si="8">B7/årsverk</f>
        <v>326.60904143264838</v>
      </c>
      <c r="C23" s="29">
        <f t="shared" si="8"/>
        <v>333.10013587614156</v>
      </c>
      <c r="D23" s="29">
        <f t="shared" si="8"/>
        <v>339.59059747431508</v>
      </c>
      <c r="E23" s="29">
        <f t="shared" si="8"/>
        <v>346.0816919178082</v>
      </c>
      <c r="F23" s="29">
        <f t="shared" si="8"/>
        <v>352.573419206621</v>
      </c>
      <c r="G23" s="29">
        <f t="shared" si="8"/>
        <v>359.06451365011407</v>
      </c>
      <c r="H23" s="29">
        <f t="shared" si="8"/>
        <v>365.55560809360725</v>
      </c>
      <c r="I23" s="29">
        <f t="shared" si="8"/>
        <v>372.04670253710043</v>
      </c>
      <c r="J23" s="29">
        <f t="shared" si="8"/>
        <v>380.63504636986301</v>
      </c>
      <c r="K23" s="33"/>
      <c r="L23" s="32"/>
      <c r="M23" s="25"/>
    </row>
    <row r="24" spans="1:13" x14ac:dyDescent="0.25">
      <c r="A24" s="26" t="s">
        <v>5</v>
      </c>
      <c r="B24" s="34">
        <f t="shared" ref="B24:J24" si="9">B8/måneder</f>
        <v>41789.305488095233</v>
      </c>
      <c r="C24" s="27">
        <f t="shared" si="9"/>
        <v>42602.71513839285</v>
      </c>
      <c r="D24" s="27">
        <f t="shared" si="9"/>
        <v>43416.124788690468</v>
      </c>
      <c r="E24" s="27">
        <f t="shared" si="9"/>
        <v>44351.753720238084</v>
      </c>
      <c r="F24" s="27">
        <f t="shared" si="9"/>
        <v>45085.975074404756</v>
      </c>
      <c r="G24" s="27">
        <f t="shared" si="9"/>
        <v>45820.19642857142</v>
      </c>
      <c r="H24" s="27">
        <f t="shared" si="9"/>
        <v>46669.958705357138</v>
      </c>
      <c r="I24" s="27">
        <f t="shared" si="9"/>
        <v>47571.582217261894</v>
      </c>
      <c r="J24" s="27">
        <f t="shared" si="9"/>
        <v>48570.139120535714</v>
      </c>
      <c r="K24" s="31"/>
      <c r="L24" s="22"/>
      <c r="M24" s="25"/>
    </row>
    <row r="25" spans="1:13" ht="20.100000000000001" customHeight="1" thickBot="1" x14ac:dyDescent="0.3">
      <c r="A25" s="8"/>
      <c r="B25" s="29">
        <f t="shared" ref="B25:J25" si="10">B9/årsverk</f>
        <v>320.57549415525114</v>
      </c>
      <c r="C25" s="29">
        <f t="shared" si="10"/>
        <v>326.81534900684926</v>
      </c>
      <c r="D25" s="29">
        <f t="shared" si="10"/>
        <v>333.0552038584475</v>
      </c>
      <c r="E25" s="29">
        <f t="shared" si="10"/>
        <v>340.2326312785388</v>
      </c>
      <c r="F25" s="29">
        <f t="shared" si="10"/>
        <v>345.8650142694064</v>
      </c>
      <c r="G25" s="29">
        <f t="shared" si="10"/>
        <v>351.49739726027394</v>
      </c>
      <c r="H25" s="29">
        <f t="shared" si="10"/>
        <v>358.01612157534248</v>
      </c>
      <c r="I25" s="29">
        <f t="shared" si="10"/>
        <v>364.93268550228305</v>
      </c>
      <c r="J25" s="29">
        <f t="shared" si="10"/>
        <v>372.59284804794521</v>
      </c>
      <c r="K25" s="33"/>
      <c r="L25" s="22"/>
      <c r="M25" s="25"/>
    </row>
    <row r="26" spans="1:13" x14ac:dyDescent="0.25">
      <c r="A26" s="26" t="s">
        <v>6</v>
      </c>
      <c r="B26" s="27">
        <f t="shared" ref="B26:J26" si="11">B10/måneder</f>
        <v>40266.431031249995</v>
      </c>
      <c r="C26" s="27">
        <f t="shared" si="11"/>
        <v>40975.813341889872</v>
      </c>
      <c r="D26" s="27">
        <f t="shared" si="11"/>
        <v>41685.195652529757</v>
      </c>
      <c r="E26" s="27">
        <f t="shared" si="11"/>
        <v>42394.577963169628</v>
      </c>
      <c r="F26" s="27">
        <f t="shared" si="11"/>
        <v>43104.042769717264</v>
      </c>
      <c r="G26" s="27">
        <f t="shared" si="11"/>
        <v>43813.425080357141</v>
      </c>
      <c r="H26" s="27">
        <f t="shared" si="11"/>
        <v>44522.807390997012</v>
      </c>
      <c r="I26" s="27">
        <f t="shared" si="11"/>
        <v>45232.189701636897</v>
      </c>
      <c r="J26" s="27">
        <f t="shared" si="11"/>
        <v>46214.963450520831</v>
      </c>
      <c r="K26" s="31"/>
      <c r="L26" s="22"/>
      <c r="M26" s="25"/>
    </row>
    <row r="27" spans="1:13" ht="20.100000000000001" customHeight="1" thickBot="1" x14ac:dyDescent="0.3">
      <c r="A27" s="8"/>
      <c r="B27" s="29">
        <f t="shared" ref="B27:J27" si="12">B11/årsverk</f>
        <v>308.8931695547945</v>
      </c>
      <c r="C27" s="29">
        <f t="shared" si="12"/>
        <v>314.33500645833328</v>
      </c>
      <c r="D27" s="29">
        <f t="shared" si="12"/>
        <v>319.77684336187218</v>
      </c>
      <c r="E27" s="29">
        <f t="shared" si="12"/>
        <v>325.21868026541085</v>
      </c>
      <c r="F27" s="29">
        <f t="shared" si="12"/>
        <v>330.66115001426942</v>
      </c>
      <c r="G27" s="29">
        <f t="shared" si="12"/>
        <v>336.10298691780821</v>
      </c>
      <c r="H27" s="29">
        <f t="shared" si="12"/>
        <v>341.54482382134699</v>
      </c>
      <c r="I27" s="29">
        <f t="shared" si="12"/>
        <v>346.98666072488578</v>
      </c>
      <c r="J27" s="29">
        <f t="shared" si="12"/>
        <v>354.52574701769413</v>
      </c>
      <c r="K27" s="33"/>
      <c r="L27" s="22"/>
      <c r="M27" s="25"/>
    </row>
    <row r="28" spans="1:13" x14ac:dyDescent="0.25">
      <c r="A28" s="26" t="s">
        <v>7</v>
      </c>
      <c r="B28" s="27">
        <f t="shared" ref="B28:J28" si="13">B12/måneder</f>
        <v>39635.00735342261</v>
      </c>
      <c r="C28" s="27">
        <f t="shared" si="13"/>
        <v>40287.632479538683</v>
      </c>
      <c r="D28" s="27">
        <f t="shared" si="13"/>
        <v>40940.422597470228</v>
      </c>
      <c r="E28" s="27">
        <f t="shared" si="13"/>
        <v>41593.047723586307</v>
      </c>
      <c r="F28" s="27">
        <f t="shared" si="13"/>
        <v>42245.590353794636</v>
      </c>
      <c r="G28" s="27">
        <f t="shared" si="13"/>
        <v>42898.215479910708</v>
      </c>
      <c r="H28" s="27">
        <f t="shared" si="13"/>
        <v>43550.840606026781</v>
      </c>
      <c r="I28" s="27">
        <f t="shared" si="13"/>
        <v>44203.548228050582</v>
      </c>
      <c r="J28" s="27">
        <f t="shared" si="13"/>
        <v>45129.564792410703</v>
      </c>
      <c r="K28" s="31"/>
      <c r="L28" s="22"/>
      <c r="M28" s="25"/>
    </row>
    <row r="29" spans="1:13" ht="20.100000000000001" customHeight="1" thickBot="1" x14ac:dyDescent="0.3">
      <c r="A29" s="8"/>
      <c r="B29" s="29">
        <f t="shared" ref="B29:J29" si="14">B13/årsverk</f>
        <v>304.04937147831049</v>
      </c>
      <c r="C29" s="29">
        <f t="shared" si="14"/>
        <v>309.05581080194059</v>
      </c>
      <c r="D29" s="29">
        <f t="shared" si="14"/>
        <v>314.06351581620999</v>
      </c>
      <c r="E29" s="29">
        <f t="shared" si="14"/>
        <v>319.0699551398402</v>
      </c>
      <c r="F29" s="29">
        <f t="shared" si="14"/>
        <v>324.07576161815064</v>
      </c>
      <c r="G29" s="29">
        <f t="shared" si="14"/>
        <v>329.0822009417808</v>
      </c>
      <c r="H29" s="29">
        <f t="shared" si="14"/>
        <v>334.08864026541096</v>
      </c>
      <c r="I29" s="29">
        <f t="shared" si="14"/>
        <v>339.09571243436068</v>
      </c>
      <c r="J29" s="29">
        <f t="shared" si="14"/>
        <v>346.19940114726023</v>
      </c>
      <c r="K29" s="33"/>
      <c r="L29" s="22"/>
      <c r="M29" s="25"/>
    </row>
    <row r="30" spans="1:13" x14ac:dyDescent="0.25">
      <c r="A30" s="20"/>
      <c r="B30" s="35" t="s">
        <v>11</v>
      </c>
      <c r="C30" s="35"/>
      <c r="D30" s="35"/>
      <c r="E30" s="35" t="s">
        <v>12</v>
      </c>
      <c r="F30" s="17"/>
      <c r="G30" s="17"/>
      <c r="H30" s="17"/>
      <c r="I30" s="17"/>
      <c r="J30" s="17"/>
      <c r="K30" s="17"/>
      <c r="L30" s="22"/>
      <c r="M30" s="25"/>
    </row>
    <row r="31" spans="1:13" x14ac:dyDescent="0.25">
      <c r="A31" s="22"/>
      <c r="C31" s="36"/>
      <c r="D31" s="36"/>
      <c r="E31" s="22"/>
      <c r="F31" s="22"/>
      <c r="G31" s="22"/>
      <c r="H31" s="22"/>
      <c r="I31" s="22"/>
      <c r="J31" s="22"/>
      <c r="K31" s="22"/>
      <c r="L31" s="22"/>
      <c r="M31" s="25"/>
    </row>
  </sheetData>
  <mergeCells count="3">
    <mergeCell ref="A1:K1"/>
    <mergeCell ref="A2:D2"/>
    <mergeCell ref="A18:E18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>
      <selection activeCell="N8" sqref="N8"/>
    </sheetView>
  </sheetViews>
  <sheetFormatPr baseColWidth="10" defaultRowHeight="15" x14ac:dyDescent="0.25"/>
  <cols>
    <col min="2" max="2" width="10.5703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8" width="10.28515625" customWidth="1"/>
    <col min="9" max="9" width="10" customWidth="1"/>
    <col min="10" max="11" width="10.140625" customWidth="1"/>
    <col min="12" max="12" width="10.7109375" customWidth="1"/>
    <col min="13" max="13" width="10.28515625" customWidth="1"/>
  </cols>
  <sheetData>
    <row r="1" spans="1:23" x14ac:dyDescent="0.25">
      <c r="A1" s="66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"/>
    </row>
    <row r="2" spans="1:23" ht="21" customHeight="1" thickBot="1" x14ac:dyDescent="0.3">
      <c r="A2" s="68" t="s">
        <v>14</v>
      </c>
      <c r="B2" s="69"/>
      <c r="C2" s="69"/>
      <c r="D2" s="69"/>
      <c r="E2" s="72"/>
      <c r="F2" s="3">
        <v>0</v>
      </c>
      <c r="G2" s="3">
        <v>1</v>
      </c>
      <c r="H2" s="3">
        <v>2</v>
      </c>
      <c r="I2" s="3">
        <v>3</v>
      </c>
      <c r="J2" s="5">
        <v>4</v>
      </c>
      <c r="K2" s="5">
        <v>5</v>
      </c>
      <c r="L2" s="1"/>
      <c r="M2" s="6"/>
    </row>
    <row r="3" spans="1:23" ht="20.100000000000001" customHeight="1" thickBot="1" x14ac:dyDescent="0.3">
      <c r="A3" s="46"/>
      <c r="B3" s="61">
        <v>0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8">
        <v>8</v>
      </c>
      <c r="K3" s="8">
        <v>9</v>
      </c>
      <c r="L3" s="50">
        <v>1.1200000000000001</v>
      </c>
      <c r="M3" s="9"/>
    </row>
    <row r="4" spans="1:23" ht="15.95" customHeight="1" x14ac:dyDescent="0.25">
      <c r="A4" s="10" t="s">
        <v>1</v>
      </c>
      <c r="B4" s="44">
        <f t="shared" ref="B4:J4" si="0">B5/feriepenger</f>
        <v>552205.97162866069</v>
      </c>
      <c r="C4" s="44">
        <f t="shared" si="0"/>
        <v>563373.08099710708</v>
      </c>
      <c r="D4" s="44">
        <f t="shared" si="0"/>
        <v>574543.33543954021</v>
      </c>
      <c r="E4" s="44">
        <f t="shared" si="0"/>
        <v>585711.49316598207</v>
      </c>
      <c r="F4" s="44">
        <f t="shared" si="0"/>
        <v>596880.69925041951</v>
      </c>
      <c r="G4" s="44">
        <f t="shared" si="0"/>
        <v>608049.90533485706</v>
      </c>
      <c r="H4" s="44">
        <f t="shared" si="0"/>
        <v>619219.1114192945</v>
      </c>
      <c r="I4" s="44">
        <f t="shared" si="0"/>
        <v>630388.31750373216</v>
      </c>
      <c r="J4" s="44">
        <f t="shared" si="0"/>
        <v>645029.68526938383</v>
      </c>
      <c r="K4" s="44">
        <f>K5/feriepenger</f>
        <v>656677.25780357129</v>
      </c>
      <c r="L4" s="51" t="s">
        <v>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.95" customHeight="1" thickBot="1" x14ac:dyDescent="0.3">
      <c r="A5" s="14"/>
      <c r="B5" s="48">
        <v>618470.68822410004</v>
      </c>
      <c r="C5" s="48">
        <v>630977.85071676003</v>
      </c>
      <c r="D5" s="48">
        <v>643488.53569228505</v>
      </c>
      <c r="E5" s="48">
        <v>655996.87234590005</v>
      </c>
      <c r="F5" s="48">
        <v>668506.38316046994</v>
      </c>
      <c r="G5" s="48">
        <v>681015.89397503994</v>
      </c>
      <c r="H5" s="48">
        <v>693525.40478960995</v>
      </c>
      <c r="I5" s="48">
        <v>706034.91560418007</v>
      </c>
      <c r="J5" s="48">
        <v>722433.24750170996</v>
      </c>
      <c r="K5" s="48">
        <v>735478.52873999998</v>
      </c>
      <c r="L5" s="52" t="s">
        <v>3</v>
      </c>
      <c r="M5" s="12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ht="15.95" customHeight="1" x14ac:dyDescent="0.25">
      <c r="A6" s="10" t="s">
        <v>4</v>
      </c>
      <c r="B6" s="44">
        <f t="shared" ref="B6:J6" si="1">B7/feriepenger</f>
        <v>541053.53927215177</v>
      </c>
      <c r="C6" s="44">
        <f t="shared" si="1"/>
        <v>551806.54723236151</v>
      </c>
      <c r="D6" s="44">
        <f t="shared" si="1"/>
        <v>562558.50683457591</v>
      </c>
      <c r="E6" s="44">
        <f t="shared" si="1"/>
        <v>573311.51479478565</v>
      </c>
      <c r="F6" s="44">
        <f t="shared" si="1"/>
        <v>584065.57111299096</v>
      </c>
      <c r="G6" s="44">
        <f t="shared" si="1"/>
        <v>594818.57907320082</v>
      </c>
      <c r="H6" s="44">
        <f t="shared" si="1"/>
        <v>605571.58703341067</v>
      </c>
      <c r="I6" s="44">
        <f t="shared" si="1"/>
        <v>616324.59499362053</v>
      </c>
      <c r="J6" s="44">
        <f t="shared" si="1"/>
        <v>630551.86135103565</v>
      </c>
      <c r="K6" s="57"/>
      <c r="L6" s="54"/>
      <c r="M6" s="11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.95" customHeight="1" thickBot="1" x14ac:dyDescent="0.3">
      <c r="A7" s="16"/>
      <c r="B7" s="48">
        <v>605979.96398481005</v>
      </c>
      <c r="C7" s="48">
        <v>618023.33290024498</v>
      </c>
      <c r="D7" s="48">
        <v>630065.52765472501</v>
      </c>
      <c r="E7" s="48">
        <v>642108.89657015994</v>
      </c>
      <c r="F7" s="48">
        <v>654153.43964654999</v>
      </c>
      <c r="G7" s="48">
        <v>666196.80856198492</v>
      </c>
      <c r="H7" s="48">
        <v>678240.17747741996</v>
      </c>
      <c r="I7" s="48">
        <v>690283.546392855</v>
      </c>
      <c r="J7" s="48">
        <v>706218.08471315994</v>
      </c>
      <c r="K7" s="58"/>
      <c r="L7" s="54"/>
      <c r="M7" s="11"/>
      <c r="N7" s="63"/>
      <c r="O7" s="63"/>
      <c r="P7" s="63"/>
      <c r="Q7" s="63"/>
      <c r="R7" s="63"/>
      <c r="S7" s="63"/>
      <c r="T7" s="63"/>
      <c r="U7" s="63"/>
      <c r="V7" s="63"/>
      <c r="W7" s="9"/>
    </row>
    <row r="8" spans="1:23" ht="15.95" customHeight="1" x14ac:dyDescent="0.25">
      <c r="A8" s="10" t="s">
        <v>5</v>
      </c>
      <c r="B8" s="45">
        <f t="shared" ref="B8:J8" si="2">B9/feriepenger</f>
        <v>531058.49414271419</v>
      </c>
      <c r="C8" s="44">
        <f t="shared" si="2"/>
        <v>541395.30397869623</v>
      </c>
      <c r="D8" s="44">
        <f t="shared" si="2"/>
        <v>551732.11381467851</v>
      </c>
      <c r="E8" s="44">
        <f t="shared" si="2"/>
        <v>563622.08627678559</v>
      </c>
      <c r="F8" s="44">
        <f t="shared" si="2"/>
        <v>572952.57124553563</v>
      </c>
      <c r="G8" s="44">
        <f t="shared" si="2"/>
        <v>582283.05621428567</v>
      </c>
      <c r="H8" s="44">
        <f t="shared" si="2"/>
        <v>593081.83522767853</v>
      </c>
      <c r="I8" s="44">
        <f t="shared" si="2"/>
        <v>604539.66681696416</v>
      </c>
      <c r="J8" s="45">
        <f t="shared" si="2"/>
        <v>617229.32794376777</v>
      </c>
      <c r="K8" s="59"/>
      <c r="L8" s="54"/>
      <c r="M8" s="9"/>
      <c r="N8" s="11"/>
      <c r="O8" s="11"/>
      <c r="P8" s="11"/>
      <c r="Q8" s="11"/>
      <c r="R8" s="9"/>
      <c r="S8" s="9"/>
      <c r="T8" s="9"/>
      <c r="U8" s="9"/>
      <c r="V8" s="9"/>
      <c r="W8" s="9"/>
    </row>
    <row r="9" spans="1:23" ht="15.95" customHeight="1" thickBot="1" x14ac:dyDescent="0.3">
      <c r="A9" s="16"/>
      <c r="B9" s="48">
        <v>594785.51343983994</v>
      </c>
      <c r="C9" s="48">
        <v>606362.7404561399</v>
      </c>
      <c r="D9" s="48">
        <v>617939.96747243998</v>
      </c>
      <c r="E9" s="48">
        <v>631256.73662999994</v>
      </c>
      <c r="F9" s="48">
        <v>641706.87979499996</v>
      </c>
      <c r="G9" s="48">
        <v>652157.02295999997</v>
      </c>
      <c r="H9" s="48">
        <v>664251.655455</v>
      </c>
      <c r="I9" s="48">
        <v>677084.42683499993</v>
      </c>
      <c r="J9" s="48">
        <v>691296.84729702002</v>
      </c>
      <c r="K9" s="58"/>
      <c r="L9" s="55"/>
      <c r="M9" s="9"/>
      <c r="N9" s="64"/>
      <c r="O9" s="65"/>
      <c r="P9" s="65"/>
      <c r="Q9" s="65"/>
      <c r="R9" s="63"/>
      <c r="S9" s="63"/>
      <c r="T9" s="63"/>
      <c r="U9" s="63"/>
      <c r="V9" s="63"/>
      <c r="W9" s="9"/>
    </row>
    <row r="10" spans="1:23" ht="15.95" customHeight="1" x14ac:dyDescent="0.25">
      <c r="A10" s="10" t="s">
        <v>6</v>
      </c>
      <c r="B10" s="45">
        <f t="shared" ref="B10:J10" si="3">B11/feriepenger</f>
        <v>511705.80554512492</v>
      </c>
      <c r="C10" s="44">
        <f t="shared" si="3"/>
        <v>520720.63594873651</v>
      </c>
      <c r="D10" s="44">
        <f t="shared" si="3"/>
        <v>529735.46635234822</v>
      </c>
      <c r="E10" s="44">
        <f t="shared" si="3"/>
        <v>538750.29675595963</v>
      </c>
      <c r="F10" s="44">
        <f t="shared" si="3"/>
        <v>547766.17551756697</v>
      </c>
      <c r="G10" s="44">
        <f t="shared" si="3"/>
        <v>556781.0059211785</v>
      </c>
      <c r="H10" s="44">
        <f t="shared" si="3"/>
        <v>565795.83632479003</v>
      </c>
      <c r="I10" s="44">
        <f t="shared" si="3"/>
        <v>574810.66672840167</v>
      </c>
      <c r="J10" s="44">
        <f t="shared" si="3"/>
        <v>587299.75552921882</v>
      </c>
      <c r="K10" s="53"/>
      <c r="L10" s="55"/>
      <c r="M10" s="9"/>
      <c r="N10" s="11"/>
      <c r="O10" s="11"/>
      <c r="P10" s="11"/>
      <c r="Q10" s="11"/>
      <c r="R10" s="9"/>
      <c r="S10" s="9"/>
      <c r="T10" s="9"/>
      <c r="U10" s="9"/>
      <c r="V10" s="9"/>
      <c r="W10" s="9"/>
    </row>
    <row r="11" spans="1:23" ht="15.95" customHeight="1" thickBot="1" x14ac:dyDescent="0.3">
      <c r="A11" s="16"/>
      <c r="B11" s="48">
        <v>573110.50221054</v>
      </c>
      <c r="C11" s="48">
        <v>583207.11226258497</v>
      </c>
      <c r="D11" s="48">
        <v>593303.72231463005</v>
      </c>
      <c r="E11" s="48">
        <v>603400.33236667491</v>
      </c>
      <c r="F11" s="48">
        <v>613498.116579675</v>
      </c>
      <c r="G11" s="48">
        <v>623594.72663171997</v>
      </c>
      <c r="H11" s="48">
        <v>633691.33668376494</v>
      </c>
      <c r="I11" s="48">
        <v>643787.94673580991</v>
      </c>
      <c r="J11" s="48">
        <v>657775.72619272512</v>
      </c>
      <c r="K11" s="58"/>
      <c r="L11" s="55"/>
      <c r="M11" s="11"/>
      <c r="W11" s="9"/>
    </row>
    <row r="12" spans="1:23" ht="15.95" customHeight="1" x14ac:dyDescent="0.25">
      <c r="A12" s="10" t="s">
        <v>7</v>
      </c>
      <c r="B12" s="44">
        <f t="shared" ref="B12:J12" si="4">B13/feriepenger</f>
        <v>503681.67344729451</v>
      </c>
      <c r="C12" s="44">
        <f t="shared" si="4"/>
        <v>511975.23354997759</v>
      </c>
      <c r="D12" s="44">
        <f t="shared" si="4"/>
        <v>520270.8903686516</v>
      </c>
      <c r="E12" s="44">
        <f t="shared" si="4"/>
        <v>528564.45047133486</v>
      </c>
      <c r="F12" s="44">
        <f t="shared" si="4"/>
        <v>536856.96221602219</v>
      </c>
      <c r="G12" s="44">
        <f t="shared" si="4"/>
        <v>545150.52231870533</v>
      </c>
      <c r="H12" s="44">
        <f t="shared" si="4"/>
        <v>553444.08242138836</v>
      </c>
      <c r="I12" s="44">
        <f t="shared" si="4"/>
        <v>561738.69088206673</v>
      </c>
      <c r="J12" s="44">
        <f t="shared" si="4"/>
        <v>573506.50938195526</v>
      </c>
      <c r="K12" s="53"/>
      <c r="L12" s="55"/>
      <c r="M12" s="37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.95" customHeight="1" thickBot="1" x14ac:dyDescent="0.3">
      <c r="A13" s="16"/>
      <c r="B13" s="48">
        <v>564123.4742609699</v>
      </c>
      <c r="C13" s="48">
        <v>573412.26157597499</v>
      </c>
      <c r="D13" s="48">
        <v>582703.39721288986</v>
      </c>
      <c r="E13" s="48">
        <v>591992.18452789506</v>
      </c>
      <c r="F13" s="48">
        <v>601279.79768194491</v>
      </c>
      <c r="G13" s="48">
        <v>610568.58499695</v>
      </c>
      <c r="H13" s="48">
        <v>619857.37231195497</v>
      </c>
      <c r="I13" s="48">
        <v>629147.33378791483</v>
      </c>
      <c r="J13" s="48">
        <v>642327.29050778993</v>
      </c>
      <c r="K13" s="60"/>
      <c r="L13" s="56"/>
      <c r="M13" s="9"/>
      <c r="N13" s="63"/>
      <c r="O13" s="63"/>
      <c r="P13" s="63"/>
      <c r="Q13" s="63"/>
      <c r="R13" s="63"/>
      <c r="S13" s="63"/>
      <c r="T13" s="63"/>
      <c r="U13" s="63"/>
      <c r="V13" s="63"/>
      <c r="W13" s="9"/>
    </row>
    <row r="14" spans="1:23" x14ac:dyDescent="0.25">
      <c r="A14" s="17"/>
      <c r="B14" s="18"/>
      <c r="C14" s="12"/>
      <c r="D14" s="12"/>
      <c r="E14" s="19"/>
      <c r="F14" s="12"/>
      <c r="G14" s="17"/>
      <c r="H14" s="17"/>
      <c r="I14" s="17"/>
      <c r="J14" s="17"/>
      <c r="K14" s="17"/>
    </row>
    <row r="15" spans="1:23" ht="19.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N15" s="9"/>
      <c r="O15" s="9"/>
      <c r="P15" s="9"/>
      <c r="Q15" s="9"/>
      <c r="R15" s="9"/>
      <c r="S15" s="9"/>
      <c r="T15" s="9"/>
      <c r="U15" s="9"/>
      <c r="V15" s="9"/>
    </row>
    <row r="16" spans="1:23" ht="20.100000000000001" customHeight="1" thickBot="1" x14ac:dyDescent="0.3">
      <c r="A16" s="17"/>
      <c r="B16" s="17"/>
      <c r="C16" s="20"/>
      <c r="D16" s="20"/>
      <c r="E16" s="21" t="s">
        <v>10</v>
      </c>
      <c r="F16" s="20"/>
      <c r="G16" s="20"/>
      <c r="H16" s="17"/>
      <c r="I16" s="17"/>
      <c r="J16" s="17"/>
      <c r="K16" s="17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13" ht="20.100000000000001" customHeight="1" thickBot="1" x14ac:dyDescent="0.3">
      <c r="A17" s="68" t="s">
        <v>14</v>
      </c>
      <c r="B17" s="69"/>
      <c r="C17" s="69"/>
      <c r="D17" s="69"/>
      <c r="E17" s="71"/>
      <c r="F17" s="5">
        <v>0</v>
      </c>
      <c r="G17" s="5">
        <v>1</v>
      </c>
      <c r="H17" s="5">
        <v>2</v>
      </c>
      <c r="I17" s="5">
        <v>3</v>
      </c>
      <c r="J17" s="5">
        <v>4</v>
      </c>
      <c r="K17" s="5">
        <v>5</v>
      </c>
      <c r="L17" s="23">
        <v>12</v>
      </c>
      <c r="M17" s="9"/>
    </row>
    <row r="18" spans="1:13" ht="20.100000000000001" customHeight="1" thickBot="1" x14ac:dyDescent="0.3">
      <c r="A18" s="38"/>
      <c r="B18" s="8">
        <v>0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8">
        <v>8</v>
      </c>
      <c r="K18" s="8">
        <v>9</v>
      </c>
      <c r="L18" s="23">
        <v>1752</v>
      </c>
      <c r="M18" s="25"/>
    </row>
    <row r="19" spans="1:13" x14ac:dyDescent="0.25">
      <c r="A19" s="5" t="s">
        <v>1</v>
      </c>
      <c r="B19" s="27">
        <f t="shared" ref="B19:J19" si="5">B4/måneder</f>
        <v>46017.164302388388</v>
      </c>
      <c r="C19" s="27">
        <f t="shared" si="5"/>
        <v>46947.756749758926</v>
      </c>
      <c r="D19" s="27">
        <f t="shared" si="5"/>
        <v>47878.611286628351</v>
      </c>
      <c r="E19" s="27">
        <f t="shared" si="5"/>
        <v>48809.291097165173</v>
      </c>
      <c r="F19" s="27">
        <f t="shared" si="5"/>
        <v>49740.058270868292</v>
      </c>
      <c r="G19" s="27">
        <f t="shared" si="5"/>
        <v>50670.825444571419</v>
      </c>
      <c r="H19" s="27">
        <f t="shared" si="5"/>
        <v>51601.592618274539</v>
      </c>
      <c r="I19" s="27">
        <f t="shared" si="5"/>
        <v>52532.35979197768</v>
      </c>
      <c r="J19" s="27">
        <f t="shared" si="5"/>
        <v>53752.473772448655</v>
      </c>
      <c r="K19" s="27">
        <f>K4/måneder</f>
        <v>54723.104816964275</v>
      </c>
      <c r="M19" s="25"/>
    </row>
    <row r="20" spans="1:13" ht="20.100000000000001" customHeight="1" thickBot="1" x14ac:dyDescent="0.3">
      <c r="A20" s="8"/>
      <c r="B20" s="29">
        <f t="shared" ref="B20:J20" si="6">B5/årsverk</f>
        <v>353.00838368955482</v>
      </c>
      <c r="C20" s="29">
        <f t="shared" si="6"/>
        <v>360.14717506664385</v>
      </c>
      <c r="D20" s="29">
        <f t="shared" si="6"/>
        <v>367.28797699331341</v>
      </c>
      <c r="E20" s="29">
        <f t="shared" si="6"/>
        <v>374.42743855359589</v>
      </c>
      <c r="F20" s="29">
        <f t="shared" si="6"/>
        <v>381.56757029707188</v>
      </c>
      <c r="G20" s="29">
        <f t="shared" si="6"/>
        <v>388.70770204054793</v>
      </c>
      <c r="H20" s="29">
        <f t="shared" si="6"/>
        <v>395.84783378402392</v>
      </c>
      <c r="I20" s="29">
        <f t="shared" si="6"/>
        <v>402.98796552750002</v>
      </c>
      <c r="J20" s="29">
        <f t="shared" si="6"/>
        <v>412.34774400782533</v>
      </c>
      <c r="K20" s="29">
        <f>K5/årsverk</f>
        <v>419.79368078767124</v>
      </c>
      <c r="M20" s="25"/>
    </row>
    <row r="21" spans="1:13" x14ac:dyDescent="0.25">
      <c r="A21" s="26" t="s">
        <v>4</v>
      </c>
      <c r="B21" s="27">
        <f t="shared" ref="B21:J21" si="7">B6/måneder</f>
        <v>45087.794939345978</v>
      </c>
      <c r="C21" s="27">
        <f t="shared" si="7"/>
        <v>45983.878936030123</v>
      </c>
      <c r="D21" s="27">
        <f t="shared" si="7"/>
        <v>46879.875569547992</v>
      </c>
      <c r="E21" s="27">
        <f t="shared" si="7"/>
        <v>47775.959566232137</v>
      </c>
      <c r="F21" s="27">
        <f t="shared" si="7"/>
        <v>48672.13092608258</v>
      </c>
      <c r="G21" s="27">
        <f t="shared" si="7"/>
        <v>49568.214922766732</v>
      </c>
      <c r="H21" s="27">
        <f t="shared" si="7"/>
        <v>50464.298919450892</v>
      </c>
      <c r="I21" s="27">
        <f t="shared" si="7"/>
        <v>51360.382916135044</v>
      </c>
      <c r="J21" s="27">
        <f t="shared" si="7"/>
        <v>52545.98844591964</v>
      </c>
      <c r="K21" s="31"/>
      <c r="L21" s="32"/>
      <c r="M21" s="25"/>
    </row>
    <row r="22" spans="1:13" ht="20.100000000000001" customHeight="1" thickBot="1" x14ac:dyDescent="0.3">
      <c r="A22" s="8"/>
      <c r="B22" s="29">
        <f t="shared" ref="B22:J22" si="8">B7/årsverk</f>
        <v>345.8789748771747</v>
      </c>
      <c r="C22" s="29">
        <f t="shared" si="8"/>
        <v>352.75304389283389</v>
      </c>
      <c r="D22" s="29">
        <f t="shared" si="8"/>
        <v>359.62644272529968</v>
      </c>
      <c r="E22" s="29">
        <f t="shared" si="8"/>
        <v>366.50051174095887</v>
      </c>
      <c r="F22" s="29">
        <f t="shared" si="8"/>
        <v>373.37525093981162</v>
      </c>
      <c r="G22" s="29">
        <f t="shared" si="8"/>
        <v>380.24931995547087</v>
      </c>
      <c r="H22" s="29">
        <f t="shared" si="8"/>
        <v>387.12338897113011</v>
      </c>
      <c r="I22" s="29">
        <f t="shared" si="8"/>
        <v>393.99745798678936</v>
      </c>
      <c r="J22" s="29">
        <f t="shared" si="8"/>
        <v>403.09251410568493</v>
      </c>
      <c r="K22" s="33"/>
      <c r="L22" s="32"/>
      <c r="M22" s="25"/>
    </row>
    <row r="23" spans="1:13" x14ac:dyDescent="0.25">
      <c r="A23" s="26" t="s">
        <v>5</v>
      </c>
      <c r="B23" s="34">
        <f t="shared" ref="B23:J23" si="9">B8/måneder</f>
        <v>44254.874511892849</v>
      </c>
      <c r="C23" s="34">
        <f t="shared" si="9"/>
        <v>45116.275331558019</v>
      </c>
      <c r="D23" s="34">
        <f t="shared" si="9"/>
        <v>45977.676151223211</v>
      </c>
      <c r="E23" s="34">
        <f t="shared" si="9"/>
        <v>46968.507189732132</v>
      </c>
      <c r="F23" s="34">
        <f t="shared" si="9"/>
        <v>47746.047603794636</v>
      </c>
      <c r="G23" s="34">
        <f t="shared" si="9"/>
        <v>48523.588017857139</v>
      </c>
      <c r="H23" s="34">
        <f t="shared" si="9"/>
        <v>49423.486268973211</v>
      </c>
      <c r="I23" s="34">
        <f t="shared" si="9"/>
        <v>50378.305568080345</v>
      </c>
      <c r="J23" s="34">
        <f t="shared" si="9"/>
        <v>51435.777328647317</v>
      </c>
      <c r="K23" s="39"/>
      <c r="L23" s="22"/>
      <c r="M23" s="25"/>
    </row>
    <row r="24" spans="1:13" ht="20.100000000000001" customHeight="1" thickBot="1" x14ac:dyDescent="0.3">
      <c r="A24" s="8"/>
      <c r="B24" s="40">
        <f t="shared" ref="B24:J24" si="10">B9/årsverk</f>
        <v>339.48944831041092</v>
      </c>
      <c r="C24" s="40">
        <f t="shared" si="10"/>
        <v>346.09745459825336</v>
      </c>
      <c r="D24" s="40">
        <f t="shared" si="10"/>
        <v>352.70546088609586</v>
      </c>
      <c r="E24" s="40">
        <f t="shared" si="10"/>
        <v>360.30635652397257</v>
      </c>
      <c r="F24" s="40">
        <f t="shared" si="10"/>
        <v>366.27105011130135</v>
      </c>
      <c r="G24" s="40">
        <f t="shared" si="10"/>
        <v>372.23574369863013</v>
      </c>
      <c r="H24" s="40">
        <f t="shared" si="10"/>
        <v>379.13907274828767</v>
      </c>
      <c r="I24" s="40">
        <f t="shared" si="10"/>
        <v>386.46371394691778</v>
      </c>
      <c r="J24" s="40">
        <f t="shared" si="10"/>
        <v>394.57582608277397</v>
      </c>
      <c r="K24" s="41"/>
      <c r="L24" s="22"/>
      <c r="M24" s="25"/>
    </row>
    <row r="25" spans="1:13" x14ac:dyDescent="0.25">
      <c r="A25" s="26" t="s">
        <v>6</v>
      </c>
      <c r="B25" s="34">
        <f t="shared" ref="B25:J25" si="11">B10/måneder</f>
        <v>42642.150462093741</v>
      </c>
      <c r="C25" s="34">
        <f t="shared" si="11"/>
        <v>43393.386329061374</v>
      </c>
      <c r="D25" s="34">
        <f t="shared" si="11"/>
        <v>44144.62219602902</v>
      </c>
      <c r="E25" s="34">
        <f t="shared" si="11"/>
        <v>44895.858062996638</v>
      </c>
      <c r="F25" s="34">
        <f t="shared" si="11"/>
        <v>45647.181293130583</v>
      </c>
      <c r="G25" s="34">
        <f t="shared" si="11"/>
        <v>46398.417160098208</v>
      </c>
      <c r="H25" s="34">
        <f t="shared" si="11"/>
        <v>47149.653027065833</v>
      </c>
      <c r="I25" s="34">
        <f t="shared" si="11"/>
        <v>47900.888894033473</v>
      </c>
      <c r="J25" s="34">
        <f t="shared" si="11"/>
        <v>48941.646294101571</v>
      </c>
      <c r="K25" s="42"/>
      <c r="L25" s="22"/>
      <c r="M25" s="25"/>
    </row>
    <row r="26" spans="1:13" ht="20.100000000000001" customHeight="1" thickBot="1" x14ac:dyDescent="0.3">
      <c r="A26" s="8"/>
      <c r="B26" s="40">
        <f t="shared" ref="B26:J26" si="12">B11/årsverk</f>
        <v>327.1178665585274</v>
      </c>
      <c r="C26" s="40">
        <f t="shared" si="12"/>
        <v>332.88077183937497</v>
      </c>
      <c r="D26" s="40">
        <f t="shared" si="12"/>
        <v>338.64367712022261</v>
      </c>
      <c r="E26" s="40">
        <f t="shared" si="12"/>
        <v>344.40658240107012</v>
      </c>
      <c r="F26" s="40">
        <f t="shared" si="12"/>
        <v>350.17015786511132</v>
      </c>
      <c r="G26" s="40">
        <f t="shared" si="12"/>
        <v>355.9330631459589</v>
      </c>
      <c r="H26" s="40">
        <f t="shared" si="12"/>
        <v>361.69596842680647</v>
      </c>
      <c r="I26" s="40">
        <f t="shared" si="12"/>
        <v>367.45887370765405</v>
      </c>
      <c r="J26" s="40">
        <f t="shared" si="12"/>
        <v>375.44276609173806</v>
      </c>
      <c r="K26" s="43"/>
      <c r="L26" s="22"/>
      <c r="M26" s="25"/>
    </row>
    <row r="27" spans="1:13" x14ac:dyDescent="0.25">
      <c r="A27" s="26" t="s">
        <v>7</v>
      </c>
      <c r="B27" s="27">
        <f t="shared" ref="B27:J27" si="13">B12/måneder</f>
        <v>41973.472787274542</v>
      </c>
      <c r="C27" s="27">
        <f t="shared" si="13"/>
        <v>42664.602795831466</v>
      </c>
      <c r="D27" s="27">
        <f t="shared" si="13"/>
        <v>43355.907530720964</v>
      </c>
      <c r="E27" s="27">
        <f t="shared" si="13"/>
        <v>44047.037539277902</v>
      </c>
      <c r="F27" s="27">
        <f t="shared" si="13"/>
        <v>44738.080184668514</v>
      </c>
      <c r="G27" s="27">
        <f t="shared" si="13"/>
        <v>45429.210193225445</v>
      </c>
      <c r="H27" s="27">
        <f t="shared" si="13"/>
        <v>46120.340201782361</v>
      </c>
      <c r="I27" s="27">
        <f t="shared" si="13"/>
        <v>46811.557573505561</v>
      </c>
      <c r="J27" s="27">
        <f t="shared" si="13"/>
        <v>47792.209115162936</v>
      </c>
      <c r="K27" s="31"/>
      <c r="L27" s="22"/>
      <c r="M27" s="25"/>
    </row>
    <row r="28" spans="1:13" ht="20.100000000000001" customHeight="1" thickBot="1" x14ac:dyDescent="0.3">
      <c r="A28" s="8"/>
      <c r="B28" s="29">
        <f t="shared" ref="B28:J28" si="14">B13/årsverk</f>
        <v>321.98828439553074</v>
      </c>
      <c r="C28" s="29">
        <f t="shared" si="14"/>
        <v>327.29010363925511</v>
      </c>
      <c r="D28" s="29">
        <f t="shared" si="14"/>
        <v>332.59326324936637</v>
      </c>
      <c r="E28" s="29">
        <f t="shared" si="14"/>
        <v>337.8950824930908</v>
      </c>
      <c r="F28" s="29">
        <f t="shared" si="14"/>
        <v>343.19623155362154</v>
      </c>
      <c r="G28" s="29">
        <f t="shared" si="14"/>
        <v>348.49805079734591</v>
      </c>
      <c r="H28" s="29">
        <f t="shared" si="14"/>
        <v>353.79987004107016</v>
      </c>
      <c r="I28" s="29">
        <f t="shared" si="14"/>
        <v>359.10235946798792</v>
      </c>
      <c r="J28" s="29">
        <f t="shared" si="14"/>
        <v>366.62516581494862</v>
      </c>
      <c r="K28" s="33"/>
      <c r="L28" s="22"/>
      <c r="M28" s="25"/>
    </row>
    <row r="29" spans="1:13" x14ac:dyDescent="0.25">
      <c r="A29" s="20"/>
      <c r="B29" s="35" t="s">
        <v>11</v>
      </c>
      <c r="C29" s="35"/>
      <c r="D29" s="35"/>
      <c r="E29" s="35" t="s">
        <v>12</v>
      </c>
      <c r="F29" s="17"/>
      <c r="G29" s="17"/>
      <c r="H29" s="17"/>
      <c r="I29" s="17"/>
      <c r="J29" s="17"/>
      <c r="K29" s="17"/>
      <c r="L29" s="22"/>
      <c r="M29" s="25"/>
    </row>
    <row r="30" spans="1:13" x14ac:dyDescent="0.25">
      <c r="A30" s="22"/>
      <c r="C30" s="36"/>
      <c r="D30" s="36"/>
      <c r="E30" s="22"/>
      <c r="F30" s="22"/>
      <c r="G30" s="22"/>
      <c r="H30" s="22"/>
      <c r="I30" s="22"/>
      <c r="J30" s="22"/>
      <c r="K30" s="22"/>
      <c r="L30" s="22"/>
      <c r="M30" s="25"/>
    </row>
  </sheetData>
  <mergeCells count="3">
    <mergeCell ref="A1:K1"/>
    <mergeCell ref="A2:E2"/>
    <mergeCell ref="A17:E17"/>
  </mergeCells>
  <pageMargins left="0.7" right="0.7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9C0E2A48C8E645A74F7B0AFF6F2518" ma:contentTypeVersion="3" ma:contentTypeDescription="Opprett et nytt dokument." ma:contentTypeScope="" ma:versionID="e97dd068fe7438aff32a83c731683276">
  <xsd:schema xmlns:xsd="http://www.w3.org/2001/XMLSchema" xmlns:xs="http://www.w3.org/2001/XMLSchema" xmlns:p="http://schemas.microsoft.com/office/2006/metadata/properties" xmlns:ns1="http://schemas.microsoft.com/sharepoint/v3" xmlns:ns2="1fcd92dd-7d74-4918-8c11-98baf3d8368d" xmlns:ns3="http://schemas.microsoft.com/sharepoint/v4" targetNamespace="http://schemas.microsoft.com/office/2006/metadata/properties" ma:root="true" ma:fieldsID="2a434b1b5446930c8020cdba5de8b02b" ns1:_="" ns2:_="" ns3:_="">
    <xsd:import namespace="http://schemas.microsoft.com/sharepoint/v3"/>
    <xsd:import namespace="1fcd92dd-7d74-4918-8c11-98baf3d8368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2" nillable="true" ma:displayName="Deklarert post" ma:hidden="true" ma:internalName="_vti_ItemDeclaredRecord" ma:readOnly="true">
      <xsd:simpleType>
        <xsd:restriction base="dms:DateTime"/>
      </xsd:simpleType>
    </xsd:element>
    <xsd:element name="_vti_ItemHoldRecordStatus" ma:index="13" nillable="true" ma:displayName="Status for sperring og post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1fcd92dd-7d74-4918-8c11-98baf3d8368d">ARENA-100-7479</_dlc_DocId>
    <_dlc_DocIdUrl xmlns="1fcd92dd-7d74-4918-8c11-98baf3d8368d">
      <Url>https://arenarom.nho.no/rom/norog/_layouts/DocIdRedir.aspx?ID=ARENA-100-7479</Url>
      <Description>ARENA-100-7479</Description>
    </_dlc_DocIdUrl>
  </documentManagement>
</p:properties>
</file>

<file path=customXml/itemProps1.xml><?xml version="1.0" encoding="utf-8"?>
<ds:datastoreItem xmlns:ds="http://schemas.openxmlformats.org/officeDocument/2006/customXml" ds:itemID="{689E9D58-81B9-4F35-9551-A3F247FC0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FF7328-62AC-455F-B0ED-BCD9D1944E0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E37EC58-3035-4C91-847B-4D532FA4B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cd92dd-7d74-4918-8c11-98baf3d8368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11188A-BB99-45AE-9162-F23C7840B62B}">
  <ds:schemaRefs>
    <ds:schemaRef ds:uri="http://www.w3.org/XML/1998/namespace"/>
    <ds:schemaRef ds:uri="http://purl.org/dc/elements/1.1/"/>
    <ds:schemaRef ds:uri="http://purl.org/dc/terms/"/>
    <ds:schemaRef ds:uri="http://schemas.microsoft.com/sharepoint/v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1fcd92dd-7d74-4918-8c11-98baf3d8368d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6</vt:i4>
      </vt:variant>
    </vt:vector>
  </HeadingPairs>
  <TitlesOfParts>
    <vt:vector size="8" baseType="lpstr">
      <vt:lpstr> 1460 - 1.6.17</vt:lpstr>
      <vt:lpstr>1582 - 1.6.17</vt:lpstr>
      <vt:lpstr>' 1460 - 1.6.17'!feriepenger</vt:lpstr>
      <vt:lpstr>'1582 - 1.6.17'!feriepenger</vt:lpstr>
      <vt:lpstr>' 1460 - 1.6.17'!måneder</vt:lpstr>
      <vt:lpstr>'1582 - 1.6.17'!måneder</vt:lpstr>
      <vt:lpstr>' 1460 - 1.6.17'!årsverk</vt:lpstr>
      <vt:lpstr>'1582 - 1.6.17'!årsverk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Marie Lomeland</dc:creator>
  <cp:lastModifiedBy>Bjørn Tjessem</cp:lastModifiedBy>
  <cp:lastPrinted>2016-07-04T13:49:23Z</cp:lastPrinted>
  <dcterms:created xsi:type="dcterms:W3CDTF">2016-07-04T12:32:40Z</dcterms:created>
  <dcterms:modified xsi:type="dcterms:W3CDTF">2017-12-05T08:34:37Z</dcterms:modified>
</cp:coreProperties>
</file>